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280" windowHeight="8505" activeTab="0"/>
  </bookViews>
  <sheets>
    <sheet name="EUROPEAS_2014" sheetId="1" r:id="rId1"/>
    <sheet name="RESUMEN EUROPEAS " sheetId="2" r:id="rId2"/>
  </sheets>
  <definedNames>
    <definedName name="_xlnm.Print_Area" localSheetId="1">'RESUMEN EUROPEAS '!$B$1:$P$22</definedName>
  </definedNames>
  <calcPr fullCalcOnLoad="1"/>
</workbook>
</file>

<file path=xl/sharedStrings.xml><?xml version="1.0" encoding="utf-8"?>
<sst xmlns="http://schemas.openxmlformats.org/spreadsheetml/2006/main" count="199" uniqueCount="105">
  <si>
    <t xml:space="preserve">Población: </t>
  </si>
  <si>
    <t xml:space="preserve">Número de mesas: </t>
  </si>
  <si>
    <t xml:space="preserve">Total censo electoral: </t>
  </si>
  <si>
    <t xml:space="preserve">Total votantes: </t>
  </si>
  <si>
    <t xml:space="preserve">Abstención: </t>
  </si>
  <si>
    <t xml:space="preserve">Votos válidos: </t>
  </si>
  <si>
    <t xml:space="preserve">Votos nulos: </t>
  </si>
  <si>
    <t xml:space="preserve">Votos a candidaturas: </t>
  </si>
  <si>
    <t xml:space="preserve">Votos en blanco: </t>
  </si>
  <si>
    <t>Votos</t>
  </si>
  <si>
    <t>% válidos</t>
  </si>
  <si>
    <t>PARTIDO POPULAR</t>
  </si>
  <si>
    <t>PARTIDO SOCIALISTA OBRERO ESPAÑOL</t>
  </si>
  <si>
    <t>IZQUIERDA UNIDA</t>
  </si>
  <si>
    <t>Candidaturas</t>
  </si>
  <si>
    <t>TOTAL VOTOS A CANDIDATURAS</t>
  </si>
  <si>
    <t>Datos electorales</t>
  </si>
  <si>
    <t xml:space="preserve">        Mayo 2014</t>
  </si>
  <si>
    <t xml:space="preserve">        Junio 2009</t>
  </si>
  <si>
    <t xml:space="preserve">       Junio 2004</t>
  </si>
  <si>
    <t xml:space="preserve">       Junio 1999</t>
  </si>
  <si>
    <t xml:space="preserve">       Junio 1994</t>
  </si>
  <si>
    <t xml:space="preserve">       Junio 1989</t>
  </si>
  <si>
    <t xml:space="preserve">       Junio 1987</t>
  </si>
  <si>
    <t>Resultados Electorales al Parlamento Europeo</t>
  </si>
  <si>
    <t xml:space="preserve"> </t>
  </si>
  <si>
    <t>01</t>
  </si>
  <si>
    <t>001</t>
  </si>
  <si>
    <t>U</t>
  </si>
  <si>
    <t>GUARDERIA MUNICIPAL</t>
  </si>
  <si>
    <t>San Francisco, 2</t>
  </si>
  <si>
    <t>002</t>
  </si>
  <si>
    <t>A</t>
  </si>
  <si>
    <t>AYTO. PATIO DE COLUMNAS</t>
  </si>
  <si>
    <t>Gamazo, 1</t>
  </si>
  <si>
    <t>B</t>
  </si>
  <si>
    <t>AYTO. OFICINA OBRAS</t>
  </si>
  <si>
    <t>003</t>
  </si>
  <si>
    <t>C.P. NTRA. SRA. LAS MERCEDES</t>
  </si>
  <si>
    <t>Avda. Portugal, 60</t>
  </si>
  <si>
    <t>004</t>
  </si>
  <si>
    <t>ESCUELA MUNICIPAL DE DANZA</t>
  </si>
  <si>
    <t>Simón Ruiz, 18</t>
  </si>
  <si>
    <t>005</t>
  </si>
  <si>
    <t>AUDITORIO MUNICIPAL</t>
  </si>
  <si>
    <t>006</t>
  </si>
  <si>
    <t>EDIFICIO MUNICIPAL</t>
  </si>
  <si>
    <t>Luis Diez Sangrador, 1</t>
  </si>
  <si>
    <t>02</t>
  </si>
  <si>
    <t>CENTRO DE ADULTOS</t>
  </si>
  <si>
    <t>Santa Teresa, 12</t>
  </si>
  <si>
    <t>CASA DE CULTURA</t>
  </si>
  <si>
    <t>San Martin, 24</t>
  </si>
  <si>
    <t>C.P. FERNÁNDEZ DEVESA</t>
  </si>
  <si>
    <t>Zamora, 18</t>
  </si>
  <si>
    <t>I.B. EMPERADOR CARLOS</t>
  </si>
  <si>
    <t>Zamora, 45</t>
  </si>
  <si>
    <t>03</t>
  </si>
  <si>
    <t>CENTRO CIVICO</t>
  </si>
  <si>
    <t>Juan de Alamos, 5</t>
  </si>
  <si>
    <t>C.P. OBISPO BARRIENTOS</t>
  </si>
  <si>
    <t>Obispo Barrientos, 20</t>
  </si>
  <si>
    <t>DISTRITO</t>
  </si>
  <si>
    <t>COLEGIO</t>
  </si>
  <si>
    <t>DIRECCIÓN</t>
  </si>
  <si>
    <t>CENSO</t>
  </si>
  <si>
    <t>VALIDOS</t>
  </si>
  <si>
    <t>NULOS</t>
  </si>
  <si>
    <t>P.P</t>
  </si>
  <si>
    <t>PSOE</t>
  </si>
  <si>
    <t>IU</t>
  </si>
  <si>
    <t>UPyD</t>
  </si>
  <si>
    <t>RESTO</t>
  </si>
  <si>
    <t>TOTALES</t>
  </si>
  <si>
    <t>VOTOS</t>
  </si>
  <si>
    <t>ABSTEN.</t>
  </si>
  <si>
    <t>CENSO Y VOTOS</t>
  </si>
  <si>
    <t>CANDIDATURAS</t>
  </si>
  <si>
    <t>COLEGIOS</t>
  </si>
  <si>
    <t>Historico de Medina del Campo</t>
  </si>
  <si>
    <t>Medina del Campo,  25 de Mayo de 2014</t>
  </si>
  <si>
    <t>BLANCO</t>
  </si>
  <si>
    <t xml:space="preserve">Resultados Electorales al Parlamento Europeo </t>
  </si>
  <si>
    <t>Plaza Segovia, 5</t>
  </si>
  <si>
    <t>Rosa Navas</t>
  </si>
  <si>
    <t>Paco</t>
  </si>
  <si>
    <t>Manuela</t>
  </si>
  <si>
    <t>Pilar</t>
  </si>
  <si>
    <t>Miriam</t>
  </si>
  <si>
    <t>Mela</t>
  </si>
  <si>
    <t>Menchu</t>
  </si>
  <si>
    <t>Manzano</t>
  </si>
  <si>
    <t>Damaso</t>
  </si>
  <si>
    <t>Jesus Ulloa</t>
  </si>
  <si>
    <t>Nati</t>
  </si>
  <si>
    <t>O APODERADO</t>
  </si>
  <si>
    <t>INTERVENTOR</t>
  </si>
  <si>
    <t>Pepe Cobos</t>
  </si>
  <si>
    <t>Pepe Sánchez</t>
  </si>
  <si>
    <t>Rocio</t>
  </si>
  <si>
    <t>Rafa Ulloa</t>
  </si>
  <si>
    <t>Julian Crespo</t>
  </si>
  <si>
    <t>PODEMOS</t>
  </si>
  <si>
    <t>PDP-VARIOS-UPyD*</t>
  </si>
  <si>
    <t>RESTO DE PARTIDOS-PODEMOS**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</si>
</sst>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%"/>
    <numFmt numFmtId="169" formatCode="0.0000%"/>
    <numFmt numFmtId="170" formatCode="0.00000%"/>
    <numFmt numFmtId="171" formatCode="#,##0.0000"/>
    <numFmt numFmtId="172" formatCode="[$-C0A]dddd\,\ dd&quot; de &quot;mmmm&quot; de &quot;yyyy"/>
    <numFmt numFmtId="173" formatCode="0_ ;[Red]\-0\ "/>
    <numFmt numFmtId="174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9E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>
        <color rgb="FFDDDDDD"/>
      </bottom>
    </border>
    <border>
      <left style="thin"/>
      <right style="thin"/>
      <top>
        <color indexed="63"/>
      </top>
      <bottom style="medium">
        <color rgb="FFDDDDDD"/>
      </bottom>
    </border>
    <border>
      <left>
        <color indexed="63"/>
      </left>
      <right style="thin"/>
      <top>
        <color indexed="63"/>
      </top>
      <bottom style="medium">
        <color rgb="FFDDDDDD"/>
      </bottom>
    </border>
    <border>
      <left style="thin"/>
      <right style="thin"/>
      <top style="medium"/>
      <bottom style="medium">
        <color rgb="FFDDDDDD"/>
      </bottom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  <border>
      <left style="thin"/>
      <right style="thin"/>
      <top style="medium">
        <color rgb="FFDDDDDD"/>
      </top>
      <bottom style="medium">
        <color rgb="FFDDDDDD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49" fontId="38" fillId="0" borderId="0" xfId="0" applyNumberFormat="1" applyFont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49" fontId="38" fillId="6" borderId="10" xfId="0" applyNumberFormat="1" applyFont="1" applyFill="1" applyBorder="1" applyAlignment="1">
      <alignment horizontal="center" vertical="center"/>
    </xf>
    <xf numFmtId="49" fontId="38" fillId="6" borderId="15" xfId="0" applyNumberFormat="1" applyFont="1" applyFill="1" applyBorder="1" applyAlignment="1">
      <alignment horizontal="left" vertical="center"/>
    </xf>
    <xf numFmtId="49" fontId="38" fillId="6" borderId="11" xfId="0" applyNumberFormat="1" applyFont="1" applyFill="1" applyBorder="1" applyAlignment="1">
      <alignment horizontal="left" vertical="center"/>
    </xf>
    <xf numFmtId="3" fontId="0" fillId="0" borderId="16" xfId="0" applyNumberFormat="1" applyFont="1" applyBorder="1" applyAlignment="1">
      <alignment horizontal="right" wrapText="1"/>
    </xf>
    <xf numFmtId="10" fontId="0" fillId="0" borderId="17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10" fontId="0" fillId="0" borderId="20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38" fillId="0" borderId="15" xfId="0" applyFont="1" applyBorder="1" applyAlignment="1">
      <alignment horizontal="left" vertical="center"/>
    </xf>
    <xf numFmtId="3" fontId="38" fillId="0" borderId="21" xfId="0" applyNumberFormat="1" applyFont="1" applyBorder="1" applyAlignment="1">
      <alignment horizontal="right" vertical="center"/>
    </xf>
    <xf numFmtId="10" fontId="38" fillId="0" borderId="22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10" fontId="0" fillId="0" borderId="17" xfId="0" applyNumberFormat="1" applyBorder="1" applyAlignment="1">
      <alignment horizontal="right" vertical="center" wrapText="1"/>
    </xf>
    <xf numFmtId="0" fontId="38" fillId="0" borderId="23" xfId="0" applyFont="1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10" fontId="0" fillId="0" borderId="25" xfId="0" applyNumberForma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3" fontId="0" fillId="0" borderId="26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10" fontId="0" fillId="0" borderId="2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0" fontId="0" fillId="0" borderId="27" xfId="0" applyNumberForma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3" fontId="38" fillId="0" borderId="24" xfId="0" applyNumberFormat="1" applyFont="1" applyBorder="1" applyAlignment="1">
      <alignment horizontal="right" vertical="center" wrapText="1"/>
    </xf>
    <xf numFmtId="10" fontId="38" fillId="0" borderId="25" xfId="0" applyNumberFormat="1" applyFont="1" applyBorder="1" applyAlignment="1">
      <alignment horizontal="right" vertical="center" wrapText="1"/>
    </xf>
    <xf numFmtId="0" fontId="38" fillId="0" borderId="24" xfId="0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10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10" fontId="33" fillId="0" borderId="0" xfId="0" applyNumberFormat="1" applyFont="1" applyAlignment="1">
      <alignment horizontal="right"/>
    </xf>
    <xf numFmtId="10" fontId="41" fillId="6" borderId="11" xfId="0" applyNumberFormat="1" applyFont="1" applyFill="1" applyBorder="1" applyAlignment="1">
      <alignment horizontal="right" vertical="center"/>
    </xf>
    <xf numFmtId="10" fontId="33" fillId="0" borderId="29" xfId="0" applyNumberFormat="1" applyFont="1" applyBorder="1" applyAlignment="1">
      <alignment horizontal="right"/>
    </xf>
    <xf numFmtId="3" fontId="33" fillId="0" borderId="0" xfId="0" applyNumberFormat="1" applyFont="1" applyAlignment="1">
      <alignment horizontal="right"/>
    </xf>
    <xf numFmtId="3" fontId="41" fillId="6" borderId="15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49" fontId="38" fillId="0" borderId="12" xfId="0" applyNumberFormat="1" applyFont="1" applyBorder="1" applyAlignment="1">
      <alignment horizontal="right"/>
    </xf>
    <xf numFmtId="49" fontId="38" fillId="0" borderId="21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1" fontId="38" fillId="0" borderId="33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35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8" fillId="0" borderId="41" xfId="0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38" fillId="0" borderId="4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3" fontId="38" fillId="0" borderId="12" xfId="0" applyNumberFormat="1" applyFont="1" applyBorder="1" applyAlignment="1">
      <alignment horizontal="right"/>
    </xf>
    <xf numFmtId="3" fontId="38" fillId="0" borderId="21" xfId="0" applyNumberFormat="1" applyFont="1" applyBorder="1" applyAlignment="1">
      <alignment horizontal="right"/>
    </xf>
    <xf numFmtId="3" fontId="38" fillId="0" borderId="33" xfId="0" applyNumberFormat="1" applyFont="1" applyBorder="1" applyAlignment="1">
      <alignment horizontal="right"/>
    </xf>
    <xf numFmtId="3" fontId="38" fillId="0" borderId="22" xfId="0" applyNumberFormat="1" applyFont="1" applyBorder="1" applyAlignment="1">
      <alignment horizontal="right"/>
    </xf>
    <xf numFmtId="0" fontId="38" fillId="0" borderId="31" xfId="0" applyFont="1" applyBorder="1" applyAlignment="1">
      <alignment horizontal="right"/>
    </xf>
    <xf numFmtId="0" fontId="38" fillId="0" borderId="30" xfId="0" applyFont="1" applyBorder="1" applyAlignment="1">
      <alignment horizontal="right"/>
    </xf>
    <xf numFmtId="0" fontId="38" fillId="0" borderId="32" xfId="0" applyFon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3" fontId="38" fillId="0" borderId="18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0" fontId="38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8" fillId="0" borderId="50" xfId="0" applyFont="1" applyBorder="1" applyAlignment="1">
      <alignment horizontal="center"/>
    </xf>
    <xf numFmtId="3" fontId="0" fillId="0" borderId="45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51" xfId="0" applyBorder="1" applyAlignment="1">
      <alignment horizontal="right"/>
    </xf>
    <xf numFmtId="3" fontId="38" fillId="0" borderId="41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10" fontId="22" fillId="0" borderId="29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10" fontId="22" fillId="0" borderId="52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10" fontId="22" fillId="0" borderId="0" xfId="0" applyNumberFormat="1" applyFont="1" applyAlignment="1">
      <alignment horizontal="right"/>
    </xf>
    <xf numFmtId="3" fontId="21" fillId="33" borderId="12" xfId="0" applyNumberFormat="1" applyFont="1" applyFill="1" applyBorder="1" applyAlignment="1">
      <alignment horizontal="center" vertical="center" wrapText="1"/>
    </xf>
    <xf numFmtId="10" fontId="21" fillId="33" borderId="11" xfId="0" applyNumberFormat="1" applyFont="1" applyFill="1" applyBorder="1" applyAlignment="1">
      <alignment horizontal="center" vertical="center" wrapText="1"/>
    </xf>
    <xf numFmtId="10" fontId="21" fillId="0" borderId="29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 vertical="center"/>
    </xf>
    <xf numFmtId="10" fontId="21" fillId="0" borderId="11" xfId="0" applyNumberFormat="1" applyFont="1" applyBorder="1" applyAlignment="1">
      <alignment horizontal="right" vertical="center"/>
    </xf>
    <xf numFmtId="49" fontId="38" fillId="0" borderId="22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9" fontId="38" fillId="0" borderId="53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1238250</xdr:colOff>
      <xdr:row>2</xdr:row>
      <xdr:rowOff>104775</xdr:rowOff>
    </xdr:to>
    <xdr:pic>
      <xdr:nvPicPr>
        <xdr:cNvPr id="1" name="4 Imagen" descr="Iu 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0</xdr:rowOff>
    </xdr:from>
    <xdr:to>
      <xdr:col>1</xdr:col>
      <xdr:colOff>1800225</xdr:colOff>
      <xdr:row>2</xdr:row>
      <xdr:rowOff>123825</xdr:rowOff>
    </xdr:to>
    <xdr:pic>
      <xdr:nvPicPr>
        <xdr:cNvPr id="1" name="4 Imagen" descr="Iu 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9"/>
  <sheetViews>
    <sheetView tabSelected="1" zoomScalePageLayoutView="0" workbookViewId="0" topLeftCell="A1">
      <selection activeCell="A27" sqref="A27"/>
    </sheetView>
  </sheetViews>
  <sheetFormatPr defaultColWidth="11.421875" defaultRowHeight="15"/>
  <cols>
    <col min="1" max="1" width="2.8515625" style="0" customWidth="1"/>
    <col min="2" max="2" width="12.8515625" style="0" customWidth="1"/>
    <col min="3" max="3" width="2.421875" style="55" customWidth="1"/>
    <col min="4" max="4" width="3.8515625" style="54" customWidth="1"/>
    <col min="5" max="5" width="1.8515625" style="54" customWidth="1"/>
    <col min="6" max="6" width="27.8515625" style="0" customWidth="1"/>
    <col min="7" max="7" width="19.7109375" style="0" customWidth="1"/>
    <col min="8" max="18" width="7.7109375" style="68" customWidth="1"/>
    <col min="19" max="19" width="7.7109375" style="83" customWidth="1"/>
    <col min="20" max="20" width="8.7109375" style="68" customWidth="1"/>
    <col min="21" max="21" width="8.8515625" style="0" customWidth="1"/>
  </cols>
  <sheetData>
    <row r="1" spans="5:21" ht="28.5">
      <c r="E1" s="1"/>
      <c r="F1" s="1"/>
      <c r="G1" s="11" t="s">
        <v>82</v>
      </c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81"/>
      <c r="T1" s="51"/>
      <c r="U1" s="48"/>
    </row>
    <row r="2" spans="5:21" ht="21">
      <c r="E2" s="1"/>
      <c r="F2" s="1"/>
      <c r="G2" s="2"/>
      <c r="H2" s="10" t="s">
        <v>80</v>
      </c>
      <c r="J2" s="1"/>
      <c r="K2" s="1"/>
      <c r="L2" s="1"/>
      <c r="M2" s="1"/>
      <c r="N2" s="1"/>
      <c r="O2" s="1"/>
      <c r="P2" s="1"/>
      <c r="Q2" s="1"/>
      <c r="R2" s="1"/>
      <c r="S2" s="81"/>
      <c r="T2" s="51"/>
      <c r="U2" s="48"/>
    </row>
    <row r="3" spans="5:21" ht="12" customHeight="1" thickBot="1">
      <c r="E3" s="1"/>
      <c r="F3" s="1"/>
      <c r="G3" s="2"/>
      <c r="H3" s="3"/>
      <c r="I3" s="1"/>
      <c r="J3" s="1"/>
      <c r="K3" s="1"/>
      <c r="L3" s="1"/>
      <c r="M3" s="10" t="s">
        <v>25</v>
      </c>
      <c r="N3" s="1"/>
      <c r="O3" s="1"/>
      <c r="P3" s="1"/>
      <c r="Q3" s="1"/>
      <c r="R3" s="1"/>
      <c r="S3" s="81"/>
      <c r="T3" s="51"/>
      <c r="U3" s="48"/>
    </row>
    <row r="4" spans="2:20" s="79" customFormat="1" ht="13.5" customHeight="1" thickBot="1">
      <c r="B4" s="111" t="s">
        <v>96</v>
      </c>
      <c r="C4" s="135" t="s">
        <v>78</v>
      </c>
      <c r="D4" s="135"/>
      <c r="E4" s="135"/>
      <c r="F4" s="135"/>
      <c r="G4" s="136"/>
      <c r="H4" s="132" t="s">
        <v>76</v>
      </c>
      <c r="I4" s="133"/>
      <c r="J4" s="133"/>
      <c r="K4" s="133"/>
      <c r="L4" s="134"/>
      <c r="M4" s="132" t="s">
        <v>77</v>
      </c>
      <c r="N4" s="133"/>
      <c r="O4" s="133"/>
      <c r="P4" s="133"/>
      <c r="Q4" s="133"/>
      <c r="R4" s="133"/>
      <c r="S4" s="134"/>
      <c r="T4" s="80"/>
    </row>
    <row r="5" spans="2:20" s="67" customFormat="1" ht="13.5" customHeight="1" thickBot="1">
      <c r="B5" s="114" t="s">
        <v>95</v>
      </c>
      <c r="C5" s="130" t="s">
        <v>62</v>
      </c>
      <c r="D5" s="131"/>
      <c r="E5" s="131"/>
      <c r="F5" s="65" t="s">
        <v>63</v>
      </c>
      <c r="G5" s="94" t="s">
        <v>64</v>
      </c>
      <c r="H5" s="96" t="s">
        <v>65</v>
      </c>
      <c r="I5" s="65" t="s">
        <v>74</v>
      </c>
      <c r="J5" s="65" t="s">
        <v>75</v>
      </c>
      <c r="K5" s="65" t="s">
        <v>66</v>
      </c>
      <c r="L5" s="66" t="s">
        <v>67</v>
      </c>
      <c r="M5" s="95" t="s">
        <v>81</v>
      </c>
      <c r="N5" s="65" t="s">
        <v>68</v>
      </c>
      <c r="O5" s="65" t="s">
        <v>69</v>
      </c>
      <c r="P5" s="65" t="s">
        <v>70</v>
      </c>
      <c r="Q5" s="65" t="s">
        <v>71</v>
      </c>
      <c r="R5" s="94" t="s">
        <v>102</v>
      </c>
      <c r="S5" s="82" t="s">
        <v>72</v>
      </c>
      <c r="T5" s="76"/>
    </row>
    <row r="6" spans="2:20" ht="13.5" customHeight="1" thickBot="1">
      <c r="B6" s="112" t="s">
        <v>88</v>
      </c>
      <c r="C6" s="72" t="s">
        <v>26</v>
      </c>
      <c r="D6" s="58" t="s">
        <v>27</v>
      </c>
      <c r="E6" s="58" t="s">
        <v>28</v>
      </c>
      <c r="F6" s="59" t="s">
        <v>29</v>
      </c>
      <c r="G6" s="85" t="s">
        <v>30</v>
      </c>
      <c r="H6" s="104">
        <v>618</v>
      </c>
      <c r="I6" s="92">
        <v>293</v>
      </c>
      <c r="J6" s="115">
        <f>SUM(H6-I6)</f>
        <v>325</v>
      </c>
      <c r="K6" s="92">
        <v>289</v>
      </c>
      <c r="L6" s="93">
        <v>4</v>
      </c>
      <c r="M6" s="89">
        <v>8</v>
      </c>
      <c r="N6" s="69">
        <v>157</v>
      </c>
      <c r="O6" s="69">
        <v>46</v>
      </c>
      <c r="P6" s="101">
        <v>20</v>
      </c>
      <c r="Q6" s="69">
        <v>8</v>
      </c>
      <c r="R6" s="116">
        <v>20</v>
      </c>
      <c r="S6" s="84">
        <f>SUM(K6-M6-N6-O6-P6-R6-Q6)</f>
        <v>30</v>
      </c>
      <c r="T6" s="77"/>
    </row>
    <row r="7" spans="2:20" ht="13.5" customHeight="1" thickBot="1">
      <c r="B7" s="112" t="s">
        <v>84</v>
      </c>
      <c r="C7" s="74" t="s">
        <v>26</v>
      </c>
      <c r="D7" s="56" t="s">
        <v>31</v>
      </c>
      <c r="E7" s="56" t="s">
        <v>32</v>
      </c>
      <c r="F7" s="57" t="s">
        <v>33</v>
      </c>
      <c r="G7" s="86" t="s">
        <v>34</v>
      </c>
      <c r="H7" s="105">
        <v>870</v>
      </c>
      <c r="I7" s="70">
        <v>410</v>
      </c>
      <c r="J7" s="115">
        <f aca="true" t="shared" si="0" ref="J7:J26">SUM(H7-I7)</f>
        <v>460</v>
      </c>
      <c r="K7" s="70">
        <v>392</v>
      </c>
      <c r="L7" s="73">
        <v>18</v>
      </c>
      <c r="M7" s="90">
        <v>27</v>
      </c>
      <c r="N7" s="70">
        <v>95</v>
      </c>
      <c r="O7" s="70">
        <v>120</v>
      </c>
      <c r="P7" s="102">
        <v>27</v>
      </c>
      <c r="Q7" s="70">
        <v>41</v>
      </c>
      <c r="R7" s="116">
        <v>36</v>
      </c>
      <c r="S7" s="84">
        <f aca="true" t="shared" si="1" ref="S7:S26">SUM(K7-M7-N7-O7-P7-R7-Q7)</f>
        <v>46</v>
      </c>
      <c r="T7" s="77"/>
    </row>
    <row r="8" spans="2:20" ht="13.5" customHeight="1" thickBot="1">
      <c r="B8" s="112" t="s">
        <v>85</v>
      </c>
      <c r="C8" s="74" t="s">
        <v>26</v>
      </c>
      <c r="D8" s="56" t="s">
        <v>31</v>
      </c>
      <c r="E8" s="56" t="s">
        <v>35</v>
      </c>
      <c r="F8" s="57" t="s">
        <v>36</v>
      </c>
      <c r="G8" s="86" t="s">
        <v>34</v>
      </c>
      <c r="H8" s="105">
        <v>943</v>
      </c>
      <c r="I8" s="70">
        <v>391</v>
      </c>
      <c r="J8" s="115">
        <f t="shared" si="0"/>
        <v>552</v>
      </c>
      <c r="K8" s="70">
        <v>382</v>
      </c>
      <c r="L8" s="73">
        <v>9</v>
      </c>
      <c r="M8" s="90">
        <v>24</v>
      </c>
      <c r="N8" s="70">
        <v>106</v>
      </c>
      <c r="O8" s="70">
        <v>111</v>
      </c>
      <c r="P8" s="102">
        <v>38</v>
      </c>
      <c r="Q8" s="70">
        <v>32</v>
      </c>
      <c r="R8" s="116">
        <v>28</v>
      </c>
      <c r="S8" s="84">
        <f t="shared" si="1"/>
        <v>43</v>
      </c>
      <c r="T8" s="77"/>
    </row>
    <row r="9" spans="2:20" ht="13.5" customHeight="1" thickBot="1">
      <c r="B9" s="112" t="s">
        <v>86</v>
      </c>
      <c r="C9" s="74" t="s">
        <v>26</v>
      </c>
      <c r="D9" s="56" t="s">
        <v>37</v>
      </c>
      <c r="E9" s="56" t="s">
        <v>32</v>
      </c>
      <c r="F9" s="57" t="s">
        <v>38</v>
      </c>
      <c r="G9" s="86" t="s">
        <v>39</v>
      </c>
      <c r="H9" s="105">
        <v>882</v>
      </c>
      <c r="I9" s="70">
        <v>398</v>
      </c>
      <c r="J9" s="115">
        <f t="shared" si="0"/>
        <v>484</v>
      </c>
      <c r="K9" s="70">
        <v>391</v>
      </c>
      <c r="L9" s="73">
        <v>7</v>
      </c>
      <c r="M9" s="90">
        <v>16</v>
      </c>
      <c r="N9" s="70">
        <v>121</v>
      </c>
      <c r="O9" s="70">
        <v>116</v>
      </c>
      <c r="P9" s="102">
        <v>28</v>
      </c>
      <c r="Q9" s="70">
        <v>42</v>
      </c>
      <c r="R9" s="116">
        <v>30</v>
      </c>
      <c r="S9" s="84">
        <f t="shared" si="1"/>
        <v>38</v>
      </c>
      <c r="T9" s="77"/>
    </row>
    <row r="10" spans="2:20" ht="13.5" customHeight="1" thickBot="1">
      <c r="B10" s="112" t="s">
        <v>98</v>
      </c>
      <c r="C10" s="74" t="s">
        <v>26</v>
      </c>
      <c r="D10" s="56" t="s">
        <v>37</v>
      </c>
      <c r="E10" s="56" t="s">
        <v>35</v>
      </c>
      <c r="F10" s="57" t="s">
        <v>38</v>
      </c>
      <c r="G10" s="86" t="s">
        <v>39</v>
      </c>
      <c r="H10" s="105">
        <v>918</v>
      </c>
      <c r="I10" s="70">
        <v>357</v>
      </c>
      <c r="J10" s="115">
        <f t="shared" si="0"/>
        <v>561</v>
      </c>
      <c r="K10" s="70">
        <v>352</v>
      </c>
      <c r="L10" s="73">
        <v>5</v>
      </c>
      <c r="M10" s="90">
        <v>19</v>
      </c>
      <c r="N10" s="70">
        <v>110</v>
      </c>
      <c r="O10" s="70">
        <v>91</v>
      </c>
      <c r="P10" s="102">
        <v>41</v>
      </c>
      <c r="Q10" s="70">
        <v>31</v>
      </c>
      <c r="R10" s="116">
        <v>29</v>
      </c>
      <c r="S10" s="84">
        <f t="shared" si="1"/>
        <v>31</v>
      </c>
      <c r="T10" s="77"/>
    </row>
    <row r="11" spans="2:20" ht="13.5" customHeight="1" thickBot="1">
      <c r="B11" s="112" t="s">
        <v>87</v>
      </c>
      <c r="C11" s="74" t="s">
        <v>26</v>
      </c>
      <c r="D11" s="56" t="s">
        <v>40</v>
      </c>
      <c r="E11" s="56" t="s">
        <v>32</v>
      </c>
      <c r="F11" s="57" t="s">
        <v>41</v>
      </c>
      <c r="G11" s="86" t="s">
        <v>42</v>
      </c>
      <c r="H11" s="105">
        <v>658</v>
      </c>
      <c r="I11" s="70">
        <v>327</v>
      </c>
      <c r="J11" s="115">
        <f t="shared" si="0"/>
        <v>331</v>
      </c>
      <c r="K11" s="70">
        <v>318</v>
      </c>
      <c r="L11" s="73">
        <v>9</v>
      </c>
      <c r="M11" s="90">
        <v>18</v>
      </c>
      <c r="N11" s="70">
        <v>155</v>
      </c>
      <c r="O11" s="70">
        <v>73</v>
      </c>
      <c r="P11" s="102">
        <v>28</v>
      </c>
      <c r="Q11" s="70">
        <v>13</v>
      </c>
      <c r="R11" s="116">
        <v>16</v>
      </c>
      <c r="S11" s="84">
        <f t="shared" si="1"/>
        <v>15</v>
      </c>
      <c r="T11" s="77"/>
    </row>
    <row r="12" spans="2:20" ht="13.5" customHeight="1" thickBot="1">
      <c r="B12" s="112" t="s">
        <v>87</v>
      </c>
      <c r="C12" s="74" t="s">
        <v>26</v>
      </c>
      <c r="D12" s="56" t="s">
        <v>40</v>
      </c>
      <c r="E12" s="56" t="s">
        <v>35</v>
      </c>
      <c r="F12" s="57" t="s">
        <v>41</v>
      </c>
      <c r="G12" s="86" t="s">
        <v>42</v>
      </c>
      <c r="H12" s="105">
        <v>661</v>
      </c>
      <c r="I12" s="70">
        <v>310</v>
      </c>
      <c r="J12" s="115">
        <f t="shared" si="0"/>
        <v>351</v>
      </c>
      <c r="K12" s="70">
        <v>305</v>
      </c>
      <c r="L12" s="73">
        <v>5</v>
      </c>
      <c r="M12" s="90">
        <v>10</v>
      </c>
      <c r="N12" s="70">
        <v>156</v>
      </c>
      <c r="O12" s="70">
        <v>67</v>
      </c>
      <c r="P12" s="102">
        <v>19</v>
      </c>
      <c r="Q12" s="70">
        <v>15</v>
      </c>
      <c r="R12" s="116">
        <v>18</v>
      </c>
      <c r="S12" s="84">
        <f t="shared" si="1"/>
        <v>20</v>
      </c>
      <c r="T12" s="77"/>
    </row>
    <row r="13" spans="2:20" ht="13.5" customHeight="1" thickBot="1">
      <c r="B13" s="112" t="s">
        <v>89</v>
      </c>
      <c r="C13" s="74" t="s">
        <v>26</v>
      </c>
      <c r="D13" s="56" t="s">
        <v>43</v>
      </c>
      <c r="E13" s="56" t="s">
        <v>32</v>
      </c>
      <c r="F13" s="57" t="s">
        <v>44</v>
      </c>
      <c r="G13" s="86" t="s">
        <v>83</v>
      </c>
      <c r="H13" s="105">
        <v>591</v>
      </c>
      <c r="I13" s="70">
        <v>249</v>
      </c>
      <c r="J13" s="115">
        <f t="shared" si="0"/>
        <v>342</v>
      </c>
      <c r="K13" s="70">
        <v>243</v>
      </c>
      <c r="L13" s="73">
        <v>6</v>
      </c>
      <c r="M13" s="90">
        <v>6</v>
      </c>
      <c r="N13" s="70">
        <v>96</v>
      </c>
      <c r="O13" s="70">
        <v>51</v>
      </c>
      <c r="P13" s="102">
        <v>14</v>
      </c>
      <c r="Q13" s="70">
        <v>22</v>
      </c>
      <c r="R13" s="116">
        <v>12</v>
      </c>
      <c r="S13" s="84">
        <f t="shared" si="1"/>
        <v>42</v>
      </c>
      <c r="T13" s="77"/>
    </row>
    <row r="14" spans="2:20" ht="13.5" customHeight="1" thickBot="1">
      <c r="B14" s="112" t="s">
        <v>90</v>
      </c>
      <c r="C14" s="74" t="s">
        <v>26</v>
      </c>
      <c r="D14" s="56" t="s">
        <v>43</v>
      </c>
      <c r="E14" s="56" t="s">
        <v>35</v>
      </c>
      <c r="F14" s="57" t="s">
        <v>44</v>
      </c>
      <c r="G14" s="86" t="s">
        <v>83</v>
      </c>
      <c r="H14" s="105">
        <v>646</v>
      </c>
      <c r="I14" s="70">
        <v>265</v>
      </c>
      <c r="J14" s="115">
        <f t="shared" si="0"/>
        <v>381</v>
      </c>
      <c r="K14" s="70">
        <v>261</v>
      </c>
      <c r="L14" s="73">
        <v>4</v>
      </c>
      <c r="M14" s="90">
        <v>6</v>
      </c>
      <c r="N14" s="70">
        <v>108</v>
      </c>
      <c r="O14" s="70">
        <v>53</v>
      </c>
      <c r="P14" s="102">
        <v>24</v>
      </c>
      <c r="Q14" s="70">
        <v>27</v>
      </c>
      <c r="R14" s="116">
        <v>12</v>
      </c>
      <c r="S14" s="84">
        <f t="shared" si="1"/>
        <v>31</v>
      </c>
      <c r="T14" s="77"/>
    </row>
    <row r="15" spans="2:20" ht="13.5" customHeight="1" thickBot="1">
      <c r="B15" s="112" t="s">
        <v>91</v>
      </c>
      <c r="C15" s="74" t="s">
        <v>26</v>
      </c>
      <c r="D15" s="56" t="s">
        <v>45</v>
      </c>
      <c r="E15" s="56" t="s">
        <v>28</v>
      </c>
      <c r="F15" s="57" t="s">
        <v>46</v>
      </c>
      <c r="G15" s="86" t="s">
        <v>47</v>
      </c>
      <c r="H15" s="105">
        <v>914</v>
      </c>
      <c r="I15" s="70">
        <v>427</v>
      </c>
      <c r="J15" s="115">
        <f t="shared" si="0"/>
        <v>487</v>
      </c>
      <c r="K15" s="70">
        <v>421</v>
      </c>
      <c r="L15" s="73">
        <v>6</v>
      </c>
      <c r="M15" s="90">
        <v>13</v>
      </c>
      <c r="N15" s="70">
        <v>110</v>
      </c>
      <c r="O15" s="70">
        <v>125</v>
      </c>
      <c r="P15" s="102">
        <v>38</v>
      </c>
      <c r="Q15" s="70">
        <v>43</v>
      </c>
      <c r="R15" s="116">
        <v>36</v>
      </c>
      <c r="S15" s="84">
        <f t="shared" si="1"/>
        <v>56</v>
      </c>
      <c r="T15" s="77"/>
    </row>
    <row r="16" spans="2:20" ht="13.5" customHeight="1" thickBot="1">
      <c r="B16" s="112" t="s">
        <v>94</v>
      </c>
      <c r="C16" s="74" t="s">
        <v>48</v>
      </c>
      <c r="D16" s="56" t="s">
        <v>27</v>
      </c>
      <c r="E16" s="56" t="s">
        <v>28</v>
      </c>
      <c r="F16" s="57" t="s">
        <v>49</v>
      </c>
      <c r="G16" s="86" t="s">
        <v>50</v>
      </c>
      <c r="H16" s="105">
        <v>1165</v>
      </c>
      <c r="I16" s="70">
        <v>574</v>
      </c>
      <c r="J16" s="115">
        <f t="shared" si="0"/>
        <v>591</v>
      </c>
      <c r="K16" s="70">
        <v>565</v>
      </c>
      <c r="L16" s="73">
        <v>9</v>
      </c>
      <c r="M16" s="90">
        <v>9</v>
      </c>
      <c r="N16" s="70">
        <v>256</v>
      </c>
      <c r="O16" s="70">
        <v>139</v>
      </c>
      <c r="P16" s="102">
        <v>31</v>
      </c>
      <c r="Q16" s="70">
        <v>40</v>
      </c>
      <c r="R16" s="116">
        <v>32</v>
      </c>
      <c r="S16" s="84">
        <f t="shared" si="1"/>
        <v>58</v>
      </c>
      <c r="T16" s="77"/>
    </row>
    <row r="17" spans="2:20" ht="13.5" customHeight="1" thickBot="1">
      <c r="B17" s="112" t="s">
        <v>99</v>
      </c>
      <c r="C17" s="74" t="s">
        <v>48</v>
      </c>
      <c r="D17" s="56" t="s">
        <v>31</v>
      </c>
      <c r="E17" s="56" t="s">
        <v>32</v>
      </c>
      <c r="F17" s="57" t="s">
        <v>51</v>
      </c>
      <c r="G17" s="86" t="s">
        <v>52</v>
      </c>
      <c r="H17" s="105">
        <v>682</v>
      </c>
      <c r="I17" s="70">
        <v>359</v>
      </c>
      <c r="J17" s="115">
        <f t="shared" si="0"/>
        <v>323</v>
      </c>
      <c r="K17" s="70">
        <v>350</v>
      </c>
      <c r="L17" s="73">
        <v>9</v>
      </c>
      <c r="M17" s="90">
        <v>9</v>
      </c>
      <c r="N17" s="70">
        <v>161</v>
      </c>
      <c r="O17" s="70">
        <v>75</v>
      </c>
      <c r="P17" s="102">
        <v>20</v>
      </c>
      <c r="Q17" s="70">
        <v>29</v>
      </c>
      <c r="R17" s="116">
        <v>18</v>
      </c>
      <c r="S17" s="84">
        <f t="shared" si="1"/>
        <v>38</v>
      </c>
      <c r="T17" s="77"/>
    </row>
    <row r="18" spans="2:20" ht="13.5" customHeight="1" thickBot="1">
      <c r="B18" s="112" t="s">
        <v>99</v>
      </c>
      <c r="C18" s="74" t="s">
        <v>48</v>
      </c>
      <c r="D18" s="56" t="s">
        <v>31</v>
      </c>
      <c r="E18" s="56" t="s">
        <v>35</v>
      </c>
      <c r="F18" s="57" t="s">
        <v>51</v>
      </c>
      <c r="G18" s="86" t="s">
        <v>52</v>
      </c>
      <c r="H18" s="105">
        <v>643</v>
      </c>
      <c r="I18" s="70">
        <v>303</v>
      </c>
      <c r="J18" s="115">
        <f t="shared" si="0"/>
        <v>340</v>
      </c>
      <c r="K18" s="70">
        <v>297</v>
      </c>
      <c r="L18" s="73">
        <v>6</v>
      </c>
      <c r="M18" s="90">
        <v>9</v>
      </c>
      <c r="N18" s="70">
        <v>137</v>
      </c>
      <c r="O18" s="70">
        <v>59</v>
      </c>
      <c r="P18" s="102">
        <v>19</v>
      </c>
      <c r="Q18" s="70">
        <v>25</v>
      </c>
      <c r="R18" s="116">
        <v>14</v>
      </c>
      <c r="S18" s="84">
        <f t="shared" si="1"/>
        <v>34</v>
      </c>
      <c r="T18" s="77"/>
    </row>
    <row r="19" spans="2:21" ht="13.5" customHeight="1" thickBot="1">
      <c r="B19" s="112" t="s">
        <v>100</v>
      </c>
      <c r="C19" s="74" t="s">
        <v>48</v>
      </c>
      <c r="D19" s="56" t="s">
        <v>37</v>
      </c>
      <c r="E19" s="56" t="s">
        <v>28</v>
      </c>
      <c r="F19" s="57" t="s">
        <v>53</v>
      </c>
      <c r="G19" s="86" t="s">
        <v>54</v>
      </c>
      <c r="H19" s="105">
        <v>995</v>
      </c>
      <c r="I19" s="70">
        <v>491</v>
      </c>
      <c r="J19" s="115">
        <f t="shared" si="0"/>
        <v>504</v>
      </c>
      <c r="K19" s="70">
        <v>483</v>
      </c>
      <c r="L19" s="73">
        <v>8</v>
      </c>
      <c r="M19" s="90">
        <v>13</v>
      </c>
      <c r="N19" s="70">
        <v>151</v>
      </c>
      <c r="O19" s="70">
        <v>139</v>
      </c>
      <c r="P19" s="102">
        <v>47</v>
      </c>
      <c r="Q19" s="70">
        <v>42</v>
      </c>
      <c r="R19" s="116">
        <v>21</v>
      </c>
      <c r="S19" s="84">
        <f t="shared" si="1"/>
        <v>70</v>
      </c>
      <c r="T19" s="77"/>
      <c r="U19" t="s">
        <v>25</v>
      </c>
    </row>
    <row r="20" spans="2:20" ht="13.5" customHeight="1" thickBot="1">
      <c r="B20" s="112" t="s">
        <v>97</v>
      </c>
      <c r="C20" s="74" t="s">
        <v>48</v>
      </c>
      <c r="D20" s="56" t="s">
        <v>40</v>
      </c>
      <c r="E20" s="56" t="s">
        <v>28</v>
      </c>
      <c r="F20" s="57" t="s">
        <v>55</v>
      </c>
      <c r="G20" s="86" t="s">
        <v>56</v>
      </c>
      <c r="H20" s="105">
        <v>1105</v>
      </c>
      <c r="I20" s="70">
        <v>400</v>
      </c>
      <c r="J20" s="115">
        <f t="shared" si="0"/>
        <v>705</v>
      </c>
      <c r="K20" s="70">
        <v>390</v>
      </c>
      <c r="L20" s="73">
        <f>SUM(I20-K20)</f>
        <v>10</v>
      </c>
      <c r="M20" s="90">
        <v>17</v>
      </c>
      <c r="N20" s="70">
        <v>77</v>
      </c>
      <c r="O20" s="70">
        <v>166</v>
      </c>
      <c r="P20" s="102">
        <v>45</v>
      </c>
      <c r="Q20" s="70">
        <v>19</v>
      </c>
      <c r="R20" s="116">
        <v>22</v>
      </c>
      <c r="S20" s="84">
        <f t="shared" si="1"/>
        <v>44</v>
      </c>
      <c r="T20" s="77"/>
    </row>
    <row r="21" spans="2:20" ht="13.5" customHeight="1" thickBot="1">
      <c r="B21" s="112" t="s">
        <v>92</v>
      </c>
      <c r="C21" s="74" t="s">
        <v>57</v>
      </c>
      <c r="D21" s="56" t="s">
        <v>27</v>
      </c>
      <c r="E21" s="56" t="s">
        <v>28</v>
      </c>
      <c r="F21" s="57" t="s">
        <v>58</v>
      </c>
      <c r="G21" s="86" t="s">
        <v>59</v>
      </c>
      <c r="H21" s="105">
        <v>1064</v>
      </c>
      <c r="I21" s="70">
        <v>512</v>
      </c>
      <c r="J21" s="115">
        <f t="shared" si="0"/>
        <v>552</v>
      </c>
      <c r="K21" s="70">
        <v>505</v>
      </c>
      <c r="L21" s="73">
        <v>7</v>
      </c>
      <c r="M21" s="90">
        <v>15</v>
      </c>
      <c r="N21" s="70">
        <v>138</v>
      </c>
      <c r="O21" s="70">
        <v>194</v>
      </c>
      <c r="P21" s="102">
        <v>39</v>
      </c>
      <c r="Q21" s="70">
        <v>44</v>
      </c>
      <c r="R21" s="116">
        <v>33</v>
      </c>
      <c r="S21" s="84">
        <f t="shared" si="1"/>
        <v>42</v>
      </c>
      <c r="T21" s="77"/>
    </row>
    <row r="22" spans="2:20" ht="13.5" customHeight="1" thickBot="1">
      <c r="B22" s="112" t="s">
        <v>92</v>
      </c>
      <c r="C22" s="74" t="s">
        <v>57</v>
      </c>
      <c r="D22" s="56" t="s">
        <v>31</v>
      </c>
      <c r="E22" s="56" t="s">
        <v>28</v>
      </c>
      <c r="F22" s="57" t="s">
        <v>58</v>
      </c>
      <c r="G22" s="86" t="s">
        <v>59</v>
      </c>
      <c r="H22" s="105">
        <v>726</v>
      </c>
      <c r="I22" s="70">
        <v>298</v>
      </c>
      <c r="J22" s="115">
        <f t="shared" si="0"/>
        <v>428</v>
      </c>
      <c r="K22" s="70">
        <v>293</v>
      </c>
      <c r="L22" s="73">
        <v>5</v>
      </c>
      <c r="M22" s="90">
        <v>4</v>
      </c>
      <c r="N22" s="70">
        <v>91</v>
      </c>
      <c r="O22" s="70">
        <v>96</v>
      </c>
      <c r="P22" s="102">
        <v>39</v>
      </c>
      <c r="Q22" s="70">
        <v>13</v>
      </c>
      <c r="R22" s="116">
        <v>20</v>
      </c>
      <c r="S22" s="84">
        <f t="shared" si="1"/>
        <v>30</v>
      </c>
      <c r="T22" s="77"/>
    </row>
    <row r="23" spans="2:20" ht="13.5" customHeight="1" thickBot="1">
      <c r="B23" s="112" t="s">
        <v>101</v>
      </c>
      <c r="C23" s="74" t="s">
        <v>57</v>
      </c>
      <c r="D23" s="56" t="s">
        <v>37</v>
      </c>
      <c r="E23" s="56" t="s">
        <v>32</v>
      </c>
      <c r="F23" s="57" t="s">
        <v>60</v>
      </c>
      <c r="G23" s="86" t="s">
        <v>61</v>
      </c>
      <c r="H23" s="105">
        <v>669</v>
      </c>
      <c r="I23" s="70">
        <v>313</v>
      </c>
      <c r="J23" s="115">
        <f t="shared" si="0"/>
        <v>356</v>
      </c>
      <c r="K23" s="70">
        <v>306</v>
      </c>
      <c r="L23" s="73">
        <v>7</v>
      </c>
      <c r="M23" s="90">
        <v>3</v>
      </c>
      <c r="N23" s="70">
        <v>84</v>
      </c>
      <c r="O23" s="70">
        <v>99</v>
      </c>
      <c r="P23" s="102">
        <v>37</v>
      </c>
      <c r="Q23" s="70">
        <v>22</v>
      </c>
      <c r="R23" s="116">
        <v>26</v>
      </c>
      <c r="S23" s="84">
        <f t="shared" si="1"/>
        <v>35</v>
      </c>
      <c r="T23" s="77"/>
    </row>
    <row r="24" spans="2:20" ht="13.5" customHeight="1" thickBot="1">
      <c r="B24" s="112" t="s">
        <v>101</v>
      </c>
      <c r="C24" s="74" t="s">
        <v>57</v>
      </c>
      <c r="D24" s="56" t="s">
        <v>37</v>
      </c>
      <c r="E24" s="56" t="s">
        <v>35</v>
      </c>
      <c r="F24" s="57" t="s">
        <v>60</v>
      </c>
      <c r="G24" s="86" t="s">
        <v>61</v>
      </c>
      <c r="H24" s="105">
        <v>702</v>
      </c>
      <c r="I24" s="70">
        <v>285</v>
      </c>
      <c r="J24" s="115">
        <f t="shared" si="0"/>
        <v>417</v>
      </c>
      <c r="K24" s="70">
        <v>279</v>
      </c>
      <c r="L24" s="73">
        <v>6</v>
      </c>
      <c r="M24" s="90">
        <v>9</v>
      </c>
      <c r="N24" s="70">
        <v>72</v>
      </c>
      <c r="O24" s="70">
        <v>93</v>
      </c>
      <c r="P24" s="102">
        <v>39</v>
      </c>
      <c r="Q24" s="70">
        <v>21</v>
      </c>
      <c r="R24" s="116">
        <v>22</v>
      </c>
      <c r="S24" s="84">
        <f t="shared" si="1"/>
        <v>23</v>
      </c>
      <c r="T24" s="77"/>
    </row>
    <row r="25" spans="2:20" ht="13.5" customHeight="1" thickBot="1">
      <c r="B25" s="112" t="s">
        <v>93</v>
      </c>
      <c r="C25" s="74" t="s">
        <v>57</v>
      </c>
      <c r="D25" s="56" t="s">
        <v>40</v>
      </c>
      <c r="E25" s="56" t="s">
        <v>32</v>
      </c>
      <c r="F25" s="57" t="s">
        <v>60</v>
      </c>
      <c r="G25" s="86" t="s">
        <v>61</v>
      </c>
      <c r="H25" s="105">
        <v>616</v>
      </c>
      <c r="I25" s="70">
        <v>246</v>
      </c>
      <c r="J25" s="115">
        <f t="shared" si="0"/>
        <v>370</v>
      </c>
      <c r="K25" s="70">
        <v>242</v>
      </c>
      <c r="L25" s="73">
        <v>4</v>
      </c>
      <c r="M25" s="90">
        <v>5</v>
      </c>
      <c r="N25" s="70">
        <v>61</v>
      </c>
      <c r="O25" s="70">
        <v>82</v>
      </c>
      <c r="P25" s="102">
        <v>25</v>
      </c>
      <c r="Q25" s="70">
        <v>20</v>
      </c>
      <c r="R25" s="116">
        <v>21</v>
      </c>
      <c r="S25" s="84">
        <f t="shared" si="1"/>
        <v>28</v>
      </c>
      <c r="T25" s="77"/>
    </row>
    <row r="26" spans="2:20" ht="13.5" customHeight="1" thickBot="1">
      <c r="B26" s="113" t="s">
        <v>93</v>
      </c>
      <c r="C26" s="75" t="s">
        <v>57</v>
      </c>
      <c r="D26" s="60" t="s">
        <v>40</v>
      </c>
      <c r="E26" s="60" t="s">
        <v>35</v>
      </c>
      <c r="F26" s="61" t="s">
        <v>60</v>
      </c>
      <c r="G26" s="87" t="s">
        <v>61</v>
      </c>
      <c r="H26" s="106">
        <v>632</v>
      </c>
      <c r="I26" s="71">
        <v>271</v>
      </c>
      <c r="J26" s="115">
        <f t="shared" si="0"/>
        <v>361</v>
      </c>
      <c r="K26" s="71">
        <v>267</v>
      </c>
      <c r="L26" s="73">
        <v>4</v>
      </c>
      <c r="M26" s="91">
        <v>8</v>
      </c>
      <c r="N26" s="71">
        <v>65</v>
      </c>
      <c r="O26" s="71">
        <v>87</v>
      </c>
      <c r="P26" s="103">
        <v>32</v>
      </c>
      <c r="Q26" s="71">
        <v>16</v>
      </c>
      <c r="R26" s="117">
        <v>30</v>
      </c>
      <c r="S26" s="84">
        <f t="shared" si="1"/>
        <v>29</v>
      </c>
      <c r="T26" s="77"/>
    </row>
    <row r="27" spans="2:20" ht="13.5" customHeight="1" thickBot="1">
      <c r="B27" s="113"/>
      <c r="C27" s="62"/>
      <c r="D27" s="63"/>
      <c r="E27" s="63"/>
      <c r="F27" s="64" t="s">
        <v>73</v>
      </c>
      <c r="G27" s="88"/>
      <c r="H27" s="97">
        <f aca="true" t="shared" si="2" ref="H27:S27">SUM(H6:H26)</f>
        <v>16700</v>
      </c>
      <c r="I27" s="98">
        <f t="shared" si="2"/>
        <v>7479</v>
      </c>
      <c r="J27" s="98">
        <f t="shared" si="2"/>
        <v>9221</v>
      </c>
      <c r="K27" s="98">
        <f t="shared" si="2"/>
        <v>7331</v>
      </c>
      <c r="L27" s="99">
        <f t="shared" si="2"/>
        <v>148</v>
      </c>
      <c r="M27" s="100">
        <f t="shared" si="2"/>
        <v>248</v>
      </c>
      <c r="N27" s="98">
        <f t="shared" si="2"/>
        <v>2507</v>
      </c>
      <c r="O27" s="98">
        <f t="shared" si="2"/>
        <v>2082</v>
      </c>
      <c r="P27" s="98">
        <f t="shared" si="2"/>
        <v>650</v>
      </c>
      <c r="Q27" s="98">
        <f t="shared" si="2"/>
        <v>565</v>
      </c>
      <c r="R27" s="118">
        <f>SUM(R6:R26)</f>
        <v>496</v>
      </c>
      <c r="S27" s="99">
        <f t="shared" si="2"/>
        <v>783</v>
      </c>
      <c r="T27" s="78"/>
    </row>
    <row r="28" ht="15">
      <c r="S28" s="83" t="s">
        <v>25</v>
      </c>
    </row>
    <row r="29" ht="15">
      <c r="B29" t="s">
        <v>25</v>
      </c>
    </row>
  </sheetData>
  <sheetProtection/>
  <mergeCells count="4">
    <mergeCell ref="C5:E5"/>
    <mergeCell ref="H4:L4"/>
    <mergeCell ref="M4:S4"/>
    <mergeCell ref="C4:G4"/>
  </mergeCells>
  <printOptions/>
  <pageMargins left="0" right="0" top="0.3937007874015748" bottom="0.7480314960629921" header="0.31496062992125984" footer="0.31496062992125984"/>
  <pageSetup horizontalDpi="300" verticalDpi="300" orientation="landscape" paperSize="9" scale="85" r:id="rId2"/>
  <ignoredErrors>
    <ignoredError sqref="C6:E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1"/>
  <sheetViews>
    <sheetView showGridLines="0" zoomScalePageLayoutView="0" workbookViewId="0" topLeftCell="A2">
      <selection activeCell="R16" sqref="R16"/>
    </sheetView>
  </sheetViews>
  <sheetFormatPr defaultColWidth="11.421875" defaultRowHeight="15"/>
  <cols>
    <col min="1" max="1" width="4.421875" style="1" customWidth="1"/>
    <col min="2" max="2" width="35.00390625" style="1" customWidth="1"/>
    <col min="3" max="3" width="7.7109375" style="2" customWidth="1"/>
    <col min="4" max="4" width="7.7109375" style="3" customWidth="1"/>
    <col min="5" max="14" width="7.7109375" style="1" customWidth="1"/>
    <col min="15" max="15" width="7.7109375" style="51" customWidth="1"/>
    <col min="16" max="16" width="9.28125" style="48" customWidth="1"/>
    <col min="17" max="16384" width="11.421875" style="1" customWidth="1"/>
  </cols>
  <sheetData>
    <row r="1" ht="33.75" customHeight="1">
      <c r="C1" s="11" t="s">
        <v>24</v>
      </c>
    </row>
    <row r="2" spans="4:5" ht="18.75" customHeight="1">
      <c r="D2" s="1"/>
      <c r="E2" s="10" t="s">
        <v>79</v>
      </c>
    </row>
    <row r="3" ht="24" customHeight="1" thickBot="1">
      <c r="I3" s="10" t="s">
        <v>25</v>
      </c>
    </row>
    <row r="4" spans="2:16" s="4" customFormat="1" ht="19.5" customHeight="1" thickBot="1">
      <c r="B4" s="12" t="s">
        <v>16</v>
      </c>
      <c r="C4" s="13" t="s">
        <v>23</v>
      </c>
      <c r="D4" s="14"/>
      <c r="E4" s="13" t="s">
        <v>22</v>
      </c>
      <c r="F4" s="14"/>
      <c r="G4" s="13" t="s">
        <v>21</v>
      </c>
      <c r="H4" s="14"/>
      <c r="I4" s="13" t="s">
        <v>20</v>
      </c>
      <c r="J4" s="14"/>
      <c r="K4" s="13" t="s">
        <v>19</v>
      </c>
      <c r="L4" s="14"/>
      <c r="M4" s="13" t="s">
        <v>18</v>
      </c>
      <c r="N4" s="14"/>
      <c r="O4" s="52" t="s">
        <v>17</v>
      </c>
      <c r="P4" s="49"/>
    </row>
    <row r="5" spans="2:17" ht="19.5" customHeight="1">
      <c r="B5" s="8" t="s">
        <v>0</v>
      </c>
      <c r="C5" s="15">
        <v>19340</v>
      </c>
      <c r="D5" s="16"/>
      <c r="E5" s="15">
        <v>19340</v>
      </c>
      <c r="F5" s="17"/>
      <c r="G5" s="15">
        <v>20115</v>
      </c>
      <c r="H5" s="17"/>
      <c r="I5" s="15">
        <v>20023</v>
      </c>
      <c r="J5" s="17"/>
      <c r="K5" s="15">
        <v>20046</v>
      </c>
      <c r="L5" s="17"/>
      <c r="M5" s="15">
        <v>21256</v>
      </c>
      <c r="N5" s="17"/>
      <c r="O5" s="110">
        <v>21556</v>
      </c>
      <c r="P5" s="50"/>
      <c r="Q5" s="1" t="s">
        <v>25</v>
      </c>
    </row>
    <row r="6" spans="2:16" ht="19.5" customHeight="1">
      <c r="B6" s="8" t="s">
        <v>1</v>
      </c>
      <c r="C6" s="18">
        <v>22</v>
      </c>
      <c r="D6" s="16"/>
      <c r="E6" s="19">
        <v>20</v>
      </c>
      <c r="F6" s="17"/>
      <c r="G6" s="19">
        <v>21</v>
      </c>
      <c r="H6" s="17"/>
      <c r="I6" s="19">
        <v>22</v>
      </c>
      <c r="J6" s="17"/>
      <c r="K6" s="19">
        <v>27</v>
      </c>
      <c r="L6" s="17"/>
      <c r="M6" s="19">
        <v>28</v>
      </c>
      <c r="N6" s="17"/>
      <c r="O6" s="109">
        <v>21</v>
      </c>
      <c r="P6" s="50"/>
    </row>
    <row r="7" spans="2:17" ht="19.5" customHeight="1">
      <c r="B7" s="8" t="s">
        <v>2</v>
      </c>
      <c r="C7" s="18">
        <v>14303</v>
      </c>
      <c r="D7" s="16"/>
      <c r="E7" s="18">
        <v>14689</v>
      </c>
      <c r="F7" s="17"/>
      <c r="G7" s="18">
        <v>15250</v>
      </c>
      <c r="H7" s="17"/>
      <c r="I7" s="18">
        <v>16412</v>
      </c>
      <c r="J7" s="17"/>
      <c r="K7" s="18">
        <v>16666</v>
      </c>
      <c r="L7" s="17"/>
      <c r="M7" s="18">
        <v>16965</v>
      </c>
      <c r="N7" s="107"/>
      <c r="O7" s="108">
        <v>16700</v>
      </c>
      <c r="P7" s="50"/>
      <c r="Q7" s="1" t="s">
        <v>25</v>
      </c>
    </row>
    <row r="8" spans="2:17" ht="19.5" customHeight="1">
      <c r="B8" s="8" t="s">
        <v>3</v>
      </c>
      <c r="C8" s="18">
        <v>10551</v>
      </c>
      <c r="D8" s="16">
        <v>0.7377</v>
      </c>
      <c r="E8" s="18">
        <v>8036</v>
      </c>
      <c r="F8" s="16">
        <v>0.5471</v>
      </c>
      <c r="G8" s="18">
        <v>9057</v>
      </c>
      <c r="H8" s="16">
        <v>0.5939</v>
      </c>
      <c r="I8" s="18">
        <v>10682</v>
      </c>
      <c r="J8" s="16">
        <v>0.6509</v>
      </c>
      <c r="K8" s="18">
        <v>8072</v>
      </c>
      <c r="L8" s="16">
        <v>0.4843</v>
      </c>
      <c r="M8" s="18">
        <v>8163</v>
      </c>
      <c r="N8" s="16">
        <v>0.4812</v>
      </c>
      <c r="O8" s="119">
        <v>7479</v>
      </c>
      <c r="P8" s="120">
        <f>SUM(O8/O7)</f>
        <v>0.4478443113772455</v>
      </c>
      <c r="Q8" s="1" t="s">
        <v>25</v>
      </c>
    </row>
    <row r="9" spans="2:16" ht="19.5" customHeight="1">
      <c r="B9" s="8" t="s">
        <v>4</v>
      </c>
      <c r="C9" s="18">
        <v>3752</v>
      </c>
      <c r="D9" s="16">
        <v>0.2623</v>
      </c>
      <c r="E9" s="18">
        <v>6653</v>
      </c>
      <c r="F9" s="16">
        <v>0.4529</v>
      </c>
      <c r="G9" s="18">
        <v>6193</v>
      </c>
      <c r="H9" s="16">
        <v>0.4061</v>
      </c>
      <c r="I9" s="18">
        <v>5730</v>
      </c>
      <c r="J9" s="16">
        <v>0.3491</v>
      </c>
      <c r="K9" s="18">
        <v>8594</v>
      </c>
      <c r="L9" s="16">
        <v>0.5157</v>
      </c>
      <c r="M9" s="18">
        <v>8802</v>
      </c>
      <c r="N9" s="16">
        <v>0.5188</v>
      </c>
      <c r="O9" s="119">
        <f>SUM(O7-O8)</f>
        <v>9221</v>
      </c>
      <c r="P9" s="120">
        <f>SUM(O9/O7)</f>
        <v>0.5521556886227544</v>
      </c>
    </row>
    <row r="10" spans="2:16" ht="19.5" customHeight="1">
      <c r="B10" s="8" t="s">
        <v>5</v>
      </c>
      <c r="C10" s="18">
        <v>10374</v>
      </c>
      <c r="D10" s="16">
        <v>0.9832</v>
      </c>
      <c r="E10" s="18">
        <v>7907</v>
      </c>
      <c r="F10" s="16">
        <v>0.9839</v>
      </c>
      <c r="G10" s="18">
        <v>9012</v>
      </c>
      <c r="H10" s="16">
        <v>0.995</v>
      </c>
      <c r="I10" s="18">
        <v>10604</v>
      </c>
      <c r="J10" s="16">
        <v>0.9927</v>
      </c>
      <c r="K10" s="18">
        <v>8056</v>
      </c>
      <c r="L10" s="16">
        <v>0.998</v>
      </c>
      <c r="M10" s="18">
        <v>8110</v>
      </c>
      <c r="N10" s="16">
        <v>0.9935</v>
      </c>
      <c r="O10" s="119">
        <v>7331</v>
      </c>
      <c r="P10" s="120">
        <f>SUM(O10/O8)</f>
        <v>0.9802112581895975</v>
      </c>
    </row>
    <row r="11" spans="2:16" ht="19.5" customHeight="1">
      <c r="B11" s="8" t="s">
        <v>6</v>
      </c>
      <c r="C11" s="18">
        <v>177</v>
      </c>
      <c r="D11" s="16">
        <v>0.0168</v>
      </c>
      <c r="E11" s="19">
        <v>129</v>
      </c>
      <c r="F11" s="16">
        <v>0.0161</v>
      </c>
      <c r="G11" s="19">
        <v>45</v>
      </c>
      <c r="H11" s="16">
        <v>0.005</v>
      </c>
      <c r="I11" s="19">
        <v>78</v>
      </c>
      <c r="J11" s="16">
        <v>0.0073</v>
      </c>
      <c r="K11" s="19">
        <v>16</v>
      </c>
      <c r="L11" s="16">
        <v>0.002</v>
      </c>
      <c r="M11" s="19">
        <v>53</v>
      </c>
      <c r="N11" s="16">
        <v>0.0065</v>
      </c>
      <c r="O11" s="119">
        <v>148</v>
      </c>
      <c r="P11" s="120">
        <f>SUM(O11/O8)</f>
        <v>0.01978874181040246</v>
      </c>
    </row>
    <row r="12" spans="2:16" ht="19.5" customHeight="1">
      <c r="B12" s="8" t="s">
        <v>7</v>
      </c>
      <c r="C12" s="18">
        <v>10224</v>
      </c>
      <c r="D12" s="16">
        <v>0.9855</v>
      </c>
      <c r="E12" s="18">
        <v>7761</v>
      </c>
      <c r="F12" s="16">
        <v>0.9815</v>
      </c>
      <c r="G12" s="18">
        <v>8836</v>
      </c>
      <c r="H12" s="16">
        <v>0.9805</v>
      </c>
      <c r="I12" s="18">
        <v>10333</v>
      </c>
      <c r="J12" s="16">
        <v>0.9744</v>
      </c>
      <c r="K12" s="18">
        <v>7981</v>
      </c>
      <c r="L12" s="16">
        <v>0.9907</v>
      </c>
      <c r="M12" s="18">
        <v>7998</v>
      </c>
      <c r="N12" s="16">
        <v>0.9862</v>
      </c>
      <c r="O12" s="119">
        <v>7331</v>
      </c>
      <c r="P12" s="120">
        <f>SUM(O12/O10)</f>
        <v>1</v>
      </c>
    </row>
    <row r="13" spans="2:16" ht="19.5" customHeight="1" thickBot="1">
      <c r="B13" s="9" t="s">
        <v>8</v>
      </c>
      <c r="C13" s="20">
        <v>150</v>
      </c>
      <c r="D13" s="21">
        <v>0.0145</v>
      </c>
      <c r="E13" s="22">
        <v>146</v>
      </c>
      <c r="F13" s="21">
        <v>0.0185</v>
      </c>
      <c r="G13" s="22">
        <v>176</v>
      </c>
      <c r="H13" s="21">
        <v>0.0195</v>
      </c>
      <c r="I13" s="22">
        <v>271</v>
      </c>
      <c r="J13" s="21">
        <v>0.0256</v>
      </c>
      <c r="K13" s="22">
        <v>75</v>
      </c>
      <c r="L13" s="21">
        <v>0.0093</v>
      </c>
      <c r="M13" s="22">
        <v>112</v>
      </c>
      <c r="N13" s="21">
        <v>0.0138</v>
      </c>
      <c r="O13" s="121">
        <v>248</v>
      </c>
      <c r="P13" s="122">
        <f>SUM(O13/O10)</f>
        <v>0.0338289455735916</v>
      </c>
    </row>
    <row r="14" spans="15:16" ht="19.5" customHeight="1" thickBot="1">
      <c r="O14" s="123"/>
      <c r="P14" s="124"/>
    </row>
    <row r="15" spans="2:16" ht="19.5" customHeight="1" thickBot="1">
      <c r="B15" s="5" t="s">
        <v>14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  <c r="N15" s="6" t="s">
        <v>10</v>
      </c>
      <c r="O15" s="125" t="s">
        <v>9</v>
      </c>
      <c r="P15" s="126" t="s">
        <v>10</v>
      </c>
    </row>
    <row r="16" spans="2:18" s="35" customFormat="1" ht="19.5" customHeight="1" thickBot="1">
      <c r="B16" s="29" t="s">
        <v>11</v>
      </c>
      <c r="C16" s="36">
        <v>4241</v>
      </c>
      <c r="D16" s="34">
        <v>0.40880000000000005</v>
      </c>
      <c r="E16" s="37">
        <v>2572</v>
      </c>
      <c r="F16" s="34">
        <v>0.3253</v>
      </c>
      <c r="G16" s="30">
        <v>4143</v>
      </c>
      <c r="H16" s="31">
        <v>0.4597</v>
      </c>
      <c r="I16" s="30">
        <v>5401</v>
      </c>
      <c r="J16" s="38">
        <v>0.5093</v>
      </c>
      <c r="K16" s="39">
        <v>3724</v>
      </c>
      <c r="L16" s="40">
        <v>0.4623</v>
      </c>
      <c r="M16" s="30">
        <v>3901</v>
      </c>
      <c r="N16" s="31">
        <v>0.481</v>
      </c>
      <c r="O16" s="119">
        <v>2507</v>
      </c>
      <c r="P16" s="120">
        <f>SUM(O16/O12)</f>
        <v>0.3419724457782021</v>
      </c>
      <c r="R16" s="53" t="s">
        <v>25</v>
      </c>
    </row>
    <row r="17" spans="2:18" s="35" customFormat="1" ht="19.5" customHeight="1" thickBot="1">
      <c r="B17" s="29" t="s">
        <v>12</v>
      </c>
      <c r="C17" s="41">
        <v>4695</v>
      </c>
      <c r="D17" s="31">
        <v>0.4526</v>
      </c>
      <c r="E17" s="30">
        <v>3682</v>
      </c>
      <c r="F17" s="31">
        <v>0.4657</v>
      </c>
      <c r="G17" s="30">
        <v>3054</v>
      </c>
      <c r="H17" s="31">
        <v>0.3389</v>
      </c>
      <c r="I17" s="30">
        <v>4034</v>
      </c>
      <c r="J17" s="31">
        <v>0.3804</v>
      </c>
      <c r="K17" s="30">
        <v>3932</v>
      </c>
      <c r="L17" s="31">
        <v>0.4881</v>
      </c>
      <c r="M17" s="30">
        <v>3546</v>
      </c>
      <c r="N17" s="31">
        <v>0.4372</v>
      </c>
      <c r="O17" s="119">
        <v>2082</v>
      </c>
      <c r="P17" s="120">
        <f>SUM(O17/O12)</f>
        <v>0.2839994543718456</v>
      </c>
      <c r="R17" s="35" t="s">
        <v>25</v>
      </c>
    </row>
    <row r="18" spans="2:16" s="35" customFormat="1" ht="19.5" customHeight="1" thickBot="1">
      <c r="B18" s="29" t="s">
        <v>13</v>
      </c>
      <c r="C18" s="42">
        <v>363</v>
      </c>
      <c r="D18" s="43">
        <v>0.035</v>
      </c>
      <c r="E18" s="44">
        <v>467</v>
      </c>
      <c r="F18" s="43">
        <v>0.0591</v>
      </c>
      <c r="G18" s="42">
        <v>1275</v>
      </c>
      <c r="H18" s="43">
        <v>0.1415</v>
      </c>
      <c r="I18" s="44">
        <v>456</v>
      </c>
      <c r="J18" s="43">
        <v>0.043</v>
      </c>
      <c r="K18" s="44">
        <v>208</v>
      </c>
      <c r="L18" s="43">
        <v>0.0258</v>
      </c>
      <c r="M18" s="44">
        <v>213</v>
      </c>
      <c r="N18" s="43">
        <v>0.0263</v>
      </c>
      <c r="O18" s="109">
        <v>650</v>
      </c>
      <c r="P18" s="127">
        <f>SUM(O18/O12)</f>
        <v>0.08866457509207475</v>
      </c>
    </row>
    <row r="19" spans="2:16" s="35" customFormat="1" ht="19.5" customHeight="1" thickBot="1">
      <c r="B19" s="29" t="s">
        <v>103</v>
      </c>
      <c r="C19" s="30">
        <v>253</v>
      </c>
      <c r="D19" s="31">
        <v>0.0244</v>
      </c>
      <c r="E19" s="32">
        <v>284</v>
      </c>
      <c r="F19" s="31">
        <v>0.0359</v>
      </c>
      <c r="G19" s="32">
        <v>140</v>
      </c>
      <c r="H19" s="31">
        <v>0.0155</v>
      </c>
      <c r="I19" s="32">
        <v>85</v>
      </c>
      <c r="J19" s="31">
        <v>0.008</v>
      </c>
      <c r="K19" s="33">
        <v>0</v>
      </c>
      <c r="L19" s="34">
        <v>0</v>
      </c>
      <c r="M19" s="32">
        <v>206</v>
      </c>
      <c r="N19" s="31">
        <v>0.0254</v>
      </c>
      <c r="O19" s="119">
        <v>565</v>
      </c>
      <c r="P19" s="120">
        <f>SUM(O19/O12)</f>
        <v>0.07706997681080344</v>
      </c>
    </row>
    <row r="20" spans="2:16" s="35" customFormat="1" ht="19.5" customHeight="1" thickBot="1">
      <c r="B20" s="8" t="s">
        <v>104</v>
      </c>
      <c r="C20" s="45">
        <v>672</v>
      </c>
      <c r="D20" s="46">
        <v>0.06480000000000001</v>
      </c>
      <c r="E20" s="47">
        <v>756</v>
      </c>
      <c r="F20" s="46">
        <v>0.09540000000000001</v>
      </c>
      <c r="G20" s="47">
        <v>224</v>
      </c>
      <c r="H20" s="46">
        <v>0.024600000000000004</v>
      </c>
      <c r="I20" s="47">
        <v>357</v>
      </c>
      <c r="J20" s="46">
        <v>0.0339</v>
      </c>
      <c r="K20" s="47">
        <v>117</v>
      </c>
      <c r="L20" s="46">
        <v>0.014199999999999992</v>
      </c>
      <c r="M20" s="27">
        <v>132</v>
      </c>
      <c r="N20" s="28">
        <v>0.015899999999999997</v>
      </c>
      <c r="O20" s="119">
        <v>496</v>
      </c>
      <c r="P20" s="120">
        <f>SUM(O20/O12)</f>
        <v>0.0676578911471832</v>
      </c>
    </row>
    <row r="21" spans="2:16" s="26" customFormat="1" ht="19.5" customHeight="1" thickBot="1">
      <c r="B21" s="23" t="s">
        <v>15</v>
      </c>
      <c r="C21" s="24">
        <f aca="true" t="shared" si="0" ref="C21:J21">SUM(C16:C20)</f>
        <v>10224</v>
      </c>
      <c r="D21" s="25">
        <f t="shared" si="0"/>
        <v>0.9856</v>
      </c>
      <c r="E21" s="24">
        <f t="shared" si="0"/>
        <v>7761</v>
      </c>
      <c r="F21" s="25">
        <f t="shared" si="0"/>
        <v>0.9814</v>
      </c>
      <c r="G21" s="24">
        <f t="shared" si="0"/>
        <v>8836</v>
      </c>
      <c r="H21" s="25">
        <f t="shared" si="0"/>
        <v>0.9801999999999998</v>
      </c>
      <c r="I21" s="24">
        <f t="shared" si="0"/>
        <v>10333</v>
      </c>
      <c r="J21" s="25">
        <f t="shared" si="0"/>
        <v>0.9746</v>
      </c>
      <c r="K21" s="24">
        <f aca="true" t="shared" si="1" ref="K21:P21">SUM(K16:K20)</f>
        <v>7981</v>
      </c>
      <c r="L21" s="25">
        <f t="shared" si="1"/>
        <v>0.9904</v>
      </c>
      <c r="M21" s="24">
        <f t="shared" si="1"/>
        <v>7998</v>
      </c>
      <c r="N21" s="25">
        <f t="shared" si="1"/>
        <v>0.9857999999999999</v>
      </c>
      <c r="O21" s="128">
        <f t="shared" si="1"/>
        <v>6300</v>
      </c>
      <c r="P21" s="129">
        <f t="shared" si="1"/>
        <v>0.859364343200109</v>
      </c>
    </row>
  </sheetData>
  <sheetProtection/>
  <printOptions/>
  <pageMargins left="0" right="0" top="0" bottom="0.7874015748031497" header="0.31496062992125984" footer="0.31496062992125984"/>
  <pageSetup horizontalDpi="300" verticalDpi="300" orientation="landscape" paperSize="9" r:id="rId2"/>
  <ignoredErrors>
    <ignoredError sqref="P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casa</cp:lastModifiedBy>
  <cp:lastPrinted>2014-05-25T19:58:21Z</cp:lastPrinted>
  <dcterms:created xsi:type="dcterms:W3CDTF">2014-02-07T10:36:00Z</dcterms:created>
  <dcterms:modified xsi:type="dcterms:W3CDTF">2014-05-25T19:58:31Z</dcterms:modified>
  <cp:category/>
  <cp:version/>
  <cp:contentType/>
  <cp:contentStatus/>
</cp:coreProperties>
</file>